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\"/>
    </mc:Choice>
  </mc:AlternateContent>
  <xr:revisionPtr revIDLastSave="0" documentId="13_ncr:1_{D67C8074-BDEA-47B8-8201-82A03EBF9319}" xr6:coauthVersionLast="47" xr6:coauthVersionMax="47" xr10:uidLastSave="{00000000-0000-0000-0000-000000000000}"/>
  <bookViews>
    <workbookView xWindow="28680" yWindow="-120" windowWidth="29040" windowHeight="15720" tabRatio="782" activeTab="3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" l="1"/>
  <c r="F15" i="3"/>
  <c r="F14" i="3"/>
  <c r="F13" i="3"/>
  <c r="F12" i="3"/>
  <c r="D29" i="1" l="1"/>
  <c r="F22" i="1"/>
  <c r="G22" i="1"/>
  <c r="E161" i="1" l="1"/>
  <c r="I77" i="1"/>
  <c r="I76" i="1"/>
  <c r="I75" i="1"/>
  <c r="I73" i="1"/>
  <c r="I72" i="1"/>
  <c r="I71" i="1"/>
  <c r="I70" i="1"/>
  <c r="I69" i="1"/>
  <c r="I68" i="1"/>
  <c r="I67" i="1"/>
  <c r="I65" i="1"/>
  <c r="I64" i="1"/>
  <c r="I63" i="1"/>
  <c r="I51" i="1"/>
  <c r="I50" i="1"/>
  <c r="I49" i="1"/>
  <c r="I48" i="1"/>
  <c r="I47" i="1"/>
  <c r="I45" i="1"/>
  <c r="I44" i="1"/>
  <c r="I43" i="1"/>
  <c r="I21" i="1"/>
  <c r="G52" i="1"/>
  <c r="F52" i="1"/>
  <c r="E52" i="1"/>
  <c r="D52" i="1"/>
  <c r="G42" i="1"/>
  <c r="F42" i="1"/>
  <c r="E42" i="1"/>
  <c r="D42" i="1"/>
  <c r="G32" i="1"/>
  <c r="F32" i="1"/>
  <c r="E32" i="1"/>
  <c r="D32" i="1"/>
  <c r="E22" i="1"/>
  <c r="D22" i="1"/>
  <c r="G14" i="1"/>
  <c r="F14" i="1"/>
  <c r="E14" i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H50" i="1"/>
  <c r="H49" i="1"/>
  <c r="H48" i="1"/>
  <c r="H47" i="1"/>
  <c r="H46" i="1"/>
  <c r="I46" i="1" s="1"/>
  <c r="H45" i="1"/>
  <c r="H44" i="1"/>
  <c r="H43" i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1" i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D14" i="1"/>
  <c r="C52" i="1"/>
  <c r="C42" i="1"/>
  <c r="C32" i="1"/>
  <c r="C22" i="1"/>
  <c r="C14" i="1"/>
  <c r="C13" i="1" l="1"/>
  <c r="C161" i="1" s="1"/>
  <c r="H52" i="1"/>
  <c r="G13" i="1"/>
  <c r="G161" i="1" s="1"/>
  <c r="I52" i="1"/>
  <c r="H22" i="1"/>
  <c r="H32" i="1"/>
  <c r="I32" i="1"/>
  <c r="H14" i="1"/>
  <c r="I14" i="1"/>
  <c r="I22" i="1"/>
  <c r="I42" i="1"/>
  <c r="H42" i="1"/>
  <c r="D13" i="1"/>
  <c r="D161" i="1" s="1"/>
  <c r="E13" i="1"/>
  <c r="F13" i="1"/>
  <c r="F161" i="1" s="1"/>
  <c r="I13" i="1" l="1"/>
  <c r="I161" i="1" s="1"/>
  <c r="H13" i="1"/>
  <c r="H161" i="1" s="1"/>
  <c r="B1" i="6"/>
  <c r="B6" i="1" l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3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<sst xmlns="http://schemas.openxmlformats.org/spreadsheetml/2006/main" count="267" uniqueCount="153">
  <si>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</si>
  <si>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</si>
  <si>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</si>
  <si>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</si>
  <si>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</si>
  <si>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</si>
  <si>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</si>
  <si>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</si>
  <si>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</si>
  <si>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</si>
  <si>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</si>
  <si>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</si>
  <si>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</si>
  <si>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</si>
  <si>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</si>
  <si>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</si>
  <si>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</si>
  <si>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</si>
  <si>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</si>
  <si>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</si>
  <si>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</si>
  <si>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</si>
  <si>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</si>
  <si>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</si>
  <si>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</si>
  <si>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</si>
  <si>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</si>
  <si>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</si>
  <si>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</si>
  <si>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</si>
  <si>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</si>
  <si>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</si>
  <si>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</si>
  <si>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</si>
  <si>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</si>
  <si>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</si>
  <si>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</si>
  <si>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</si>
  <si>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</si>
  <si>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</si>
  <si>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</si>
  <si>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</si>
  <si>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</si>
  <si>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</si>
  <si>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</si>
  <si>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</si>
  <si>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</si>
  <si>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</si>
  <si>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</si>
  <si>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</si>
  <si>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</si>
  <si>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</si>
  <si>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</si>
  <si>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</si>
  <si>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</si>
  <si>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</si>
  <si>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</si>
  <si>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</si>
  <si>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</si>
  <si>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</si>
  <si>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</si>
  <si>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</si>
  <si>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</si>
  <si>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</si>
  <si>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</si>
  <si>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</si>
  <si>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</si>
  <si>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</si>
  <si>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</si>
  <si>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</si>
  <si>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</si>
  <si>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</si>
  <si>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</si>
  <si>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</si>
  <si>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</si>
  <si>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</si>
  <si>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</si>
  <si>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</si>
  <si>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</si>
  <si>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</si>
  <si>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</si>
  <si>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</si>
  <si>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</si>
  <si>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</si>
  <si>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</si>
  <si>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</si>
  <si>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</si>
  <si>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</si>
  <si>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</si>
  <si>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</si>
  <si>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</si>
  <si>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</si>
  <si>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</si>
  <si>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</si>
  <si>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</si>
  <si>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</si>
  <si>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</si>
  <si>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</si>
  <si>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</si>
  <si>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</si>
  <si>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</si>
  <si>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</si>
  <si>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</si>
  <si>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</si>
  <si>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</si>
  <si>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</si>
  <si>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</si>
  <si>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</si>
  <si>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</si>
  <si>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</si>
  <si>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</si>
  <si>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</si>
  <si>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</si>
  <si>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</si>
  <si>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</si>
  <si>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</si>
  <si>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</si>
  <si>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</si>
  <si>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</si>
  <si>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</si>
  <si>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</si>
  <si>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</si>
  <si>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</si>
  <si>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</si>
  <si>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</si>
  <si>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</si>
  <si>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</si>
  <si>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</si>
  <si>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</si>
  <si>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</si>
  <si>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</si>
  <si>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</si>
  <si>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</si>
  <si>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</si>
  <si>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</si>
  <si>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</si>
  <si>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</si>
  <si>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</si>
  <si>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</si>
  <si>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</si>
  <si>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</si>
  <si>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</si>
  <si>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</si>
  <si>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</si>
  <si>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</si>
  <si>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</si>
  <si>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</si>
  <si>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</si>
  <si>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INSTITUTO MUNICIPAL DE LAS MUJERES</t>
  </si>
  <si>
    <t>POR EL PERIODO REPORTADO NO SE TUVO BALANCE PRESUPUESTARIO NEGATIVO</t>
  </si>
  <si>
    <t>POR EL PERIODO REPORTADO NO SE GENERO DEUDA PÚBLICA</t>
  </si>
  <si>
    <t>Ejercicio 2025</t>
  </si>
  <si>
    <t>Correspondiente del 01/01/2025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</si>
</sst>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43" fontId="16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1" fillId="0" borderId="38" xfId="0" applyNumberFormat="1" applyFont="1" applyBorder="1"/>
    <xf numFmtId="4" fontId="2" fillId="0" borderId="38" xfId="0" applyNumberFormat="1" applyFont="1" applyBorder="1"/>
    <xf numFmtId="164" fontId="1" fillId="0" borderId="38" xfId="0" applyNumberFormat="1" applyFont="1" applyBorder="1"/>
    <xf numFmtId="4" fontId="2" fillId="0" borderId="0" xfId="0" applyNumberFormat="1" applyFont="1"/>
    <xf numFmtId="43" fontId="2" fillId="0" borderId="0" xfId="6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7">
    <cellStyle name="Hipervínculo" xfId="1" builtinId="8"/>
    <cellStyle name="Millares" xfId="6" builtinId="3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A4" sqref="A4:B4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152</v>
      </c>
      <c r="B3" s="24"/>
      <c r="C3" s="25" t="s">
        <v>4</v>
      </c>
      <c r="D3" s="27">
        <v>4</v>
      </c>
    </row>
    <row r="4" spans="1:4" x14ac:dyDescent="0.2">
      <c r="A4" s="76" t="s">
        <v>5</v>
      </c>
      <c r="B4" s="77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0.8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F7" sqref="F7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8" t="str">
        <f>'Notas de Disciplina Financiera'!A1</f>
        <v>INSTITUTO MUNICIPAL DE LAS MUJERES</v>
      </c>
      <c r="C1" s="78"/>
      <c r="D1" s="78"/>
      <c r="E1" s="40" t="s">
        <v>0</v>
      </c>
      <c r="F1" s="41">
        <f>'Notas de Disciplina Financiera'!D1</f>
        <v>2025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01/01/2025 AL 31/12/2025</v>
      </c>
      <c r="C3" s="78"/>
      <c r="D3" s="78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0" spans="1:6" x14ac:dyDescent="0.2">
      <c r="C10" s="1" t="s">
        <v>149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N162"/>
  <sheetViews>
    <sheetView showGridLines="0" topLeftCell="A7" zoomScaleNormal="100" workbookViewId="0">
      <selection activeCell="K47" sqref="K47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1" width="15" style="75" bestFit="1" customWidth="1"/>
    <col min="12" max="12" width="16.5703125" style="75" customWidth="1"/>
    <col min="13" max="13" width="12" style="75"/>
    <col min="14" max="14" width="14.28515625" style="1" bestFit="1" customWidth="1"/>
    <col min="15" max="16384" width="12" style="1"/>
  </cols>
  <sheetData>
    <row r="1" spans="1:14" x14ac:dyDescent="0.2">
      <c r="B1" s="78" t="str">
        <f>'Notas de Disciplina Financiera'!A1</f>
        <v>INSTITUTO MUNICIPAL DE LAS MUJERES</v>
      </c>
      <c r="C1" s="78"/>
      <c r="D1" s="78"/>
      <c r="E1" s="40" t="s">
        <v>0</v>
      </c>
      <c r="F1" s="41">
        <f>'Notas de Disciplina Financiera'!D1</f>
        <v>2025</v>
      </c>
    </row>
    <row r="2" spans="1:14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14" x14ac:dyDescent="0.2">
      <c r="B3" s="78" t="str">
        <f>'Notas de Disciplina Financiera'!A3</f>
        <v>Correspondiente del 01/01/2025 AL 31/12/2025</v>
      </c>
      <c r="C3" s="78"/>
      <c r="D3" s="78"/>
      <c r="E3" s="40" t="s">
        <v>4</v>
      </c>
      <c r="F3" s="41">
        <f>'Notas de Disciplina Financiera'!D3</f>
        <v>4</v>
      </c>
    </row>
    <row r="5" spans="1:14" x14ac:dyDescent="0.2">
      <c r="B5" s="43" t="s">
        <v>25</v>
      </c>
    </row>
    <row r="6" spans="1:14" x14ac:dyDescent="0.2">
      <c r="B6" s="84" t="str">
        <f>B1</f>
        <v>INSTITUTO MUNICIPAL DE LAS MUJERES</v>
      </c>
      <c r="C6" s="84"/>
      <c r="D6" s="84"/>
      <c r="E6" s="84"/>
      <c r="F6" s="84"/>
      <c r="G6" s="84"/>
      <c r="H6" s="84"/>
      <c r="I6" s="84"/>
    </row>
    <row r="7" spans="1:14" x14ac:dyDescent="0.2">
      <c r="B7" s="79" t="s">
        <v>26</v>
      </c>
      <c r="C7" s="79"/>
      <c r="D7" s="79"/>
      <c r="E7" s="79"/>
      <c r="F7" s="79"/>
      <c r="G7" s="79"/>
      <c r="H7" s="79"/>
      <c r="I7" s="79"/>
    </row>
    <row r="8" spans="1:14" x14ac:dyDescent="0.2">
      <c r="B8" s="79" t="s">
        <v>27</v>
      </c>
      <c r="C8" s="79"/>
      <c r="D8" s="79"/>
      <c r="E8" s="79"/>
      <c r="F8" s="79"/>
      <c r="G8" s="79"/>
      <c r="H8" s="79"/>
      <c r="I8" s="79"/>
    </row>
    <row r="9" spans="1:14" x14ac:dyDescent="0.2">
      <c r="B9" s="79" t="str">
        <f>B3</f>
        <v>Correspondiente del 01/01/2025 AL 31/12/2025</v>
      </c>
      <c r="C9" s="79"/>
      <c r="D9" s="79"/>
      <c r="E9" s="79"/>
      <c r="F9" s="79"/>
      <c r="G9" s="79"/>
      <c r="H9" s="79"/>
      <c r="I9" s="79"/>
    </row>
    <row r="10" spans="1:14" x14ac:dyDescent="0.2">
      <c r="B10" s="80" t="s">
        <v>28</v>
      </c>
      <c r="C10" s="80"/>
      <c r="D10" s="80"/>
      <c r="E10" s="80"/>
      <c r="F10" s="80"/>
      <c r="G10" s="80"/>
      <c r="H10" s="80"/>
      <c r="I10" s="80"/>
    </row>
    <row r="11" spans="1:14" x14ac:dyDescent="0.2">
      <c r="B11" s="9"/>
      <c r="C11" s="9"/>
      <c r="D11" s="81" t="s">
        <v>29</v>
      </c>
      <c r="E11" s="82"/>
      <c r="F11" s="82"/>
      <c r="G11" s="82"/>
      <c r="H11" s="83"/>
      <c r="I11" s="9"/>
    </row>
    <row r="12" spans="1:14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4" x14ac:dyDescent="0.2">
      <c r="A13" s="42"/>
      <c r="B13" s="13" t="s">
        <v>38</v>
      </c>
      <c r="C13" s="3">
        <f>+C14+C22+C32+C42+C52+C62+C66+C74+C78</f>
        <v>67870907.189999998</v>
      </c>
      <c r="D13" s="3">
        <f t="shared" ref="D13:H13" si="0">+D14+D22+D32+D42+D52+D62+D66+D74+D78</f>
        <v>3431107.85</v>
      </c>
      <c r="E13" s="3">
        <f t="shared" si="0"/>
        <v>0</v>
      </c>
      <c r="F13" s="3">
        <f t="shared" si="0"/>
        <v>1052545.51</v>
      </c>
      <c r="G13" s="3">
        <f t="shared" si="0"/>
        <v>1052545.51</v>
      </c>
      <c r="H13" s="3">
        <f t="shared" si="0"/>
        <v>3431107.85</v>
      </c>
      <c r="I13" s="3">
        <f>+I14+I22+I32+I42+I52+I62+I66+I74+I78</f>
        <v>71302015.040000007</v>
      </c>
    </row>
    <row r="14" spans="1:14" x14ac:dyDescent="0.2">
      <c r="B14" s="17" t="s">
        <v>39</v>
      </c>
      <c r="C14" s="3">
        <f>+SUM(C15:C21)</f>
        <v>41145523</v>
      </c>
      <c r="D14" s="3">
        <f>+SUM(D15:D21)</f>
        <v>0</v>
      </c>
      <c r="E14" s="3">
        <f t="shared" ref="E14:I14" si="1">+SUM(E15:E21)</f>
        <v>0</v>
      </c>
      <c r="F14" s="3">
        <f t="shared" si="1"/>
        <v>143574.5</v>
      </c>
      <c r="G14" s="3">
        <f t="shared" si="1"/>
        <v>143574.5</v>
      </c>
      <c r="H14" s="3">
        <f t="shared" si="1"/>
        <v>0</v>
      </c>
      <c r="I14" s="3">
        <f t="shared" si="1"/>
        <v>41145523</v>
      </c>
    </row>
    <row r="15" spans="1:14" x14ac:dyDescent="0.2">
      <c r="B15" s="16" t="s">
        <v>40</v>
      </c>
      <c r="C15" s="4">
        <v>22694421.789999999</v>
      </c>
      <c r="D15" s="4">
        <v>0</v>
      </c>
      <c r="E15" s="4">
        <v>0</v>
      </c>
      <c r="F15" s="4">
        <v>0</v>
      </c>
      <c r="G15" s="4">
        <v>0</v>
      </c>
      <c r="H15" s="4">
        <f>+D15-E15+F15-G15</f>
        <v>0</v>
      </c>
      <c r="I15" s="4">
        <f>+C15+H15</f>
        <v>22694421.789999999</v>
      </c>
      <c r="N15" s="74"/>
    </row>
    <row r="16" spans="1:14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61" si="2">+D16-E16+F16-G16</f>
        <v>0</v>
      </c>
      <c r="I16" s="4">
        <f t="shared" ref="I16:I21" si="3">+C16+H16</f>
        <v>0</v>
      </c>
      <c r="N16" s="74"/>
    </row>
    <row r="17" spans="2:14" x14ac:dyDescent="0.2">
      <c r="B17" s="16" t="s">
        <v>42</v>
      </c>
      <c r="C17" s="4">
        <v>4515175.0799999991</v>
      </c>
      <c r="D17" s="4">
        <v>0</v>
      </c>
      <c r="E17" s="4">
        <v>0</v>
      </c>
      <c r="F17" s="4">
        <v>143574.5</v>
      </c>
      <c r="G17" s="4">
        <v>0</v>
      </c>
      <c r="H17" s="4">
        <f t="shared" si="2"/>
        <v>143574.5</v>
      </c>
      <c r="I17" s="4">
        <f t="shared" si="3"/>
        <v>4658749.5799999991</v>
      </c>
      <c r="N17" s="74"/>
    </row>
    <row r="18" spans="2:14" x14ac:dyDescent="0.2">
      <c r="B18" s="16" t="s">
        <v>43</v>
      </c>
      <c r="C18" s="4">
        <v>7173095.2400000002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7173095.2400000002</v>
      </c>
      <c r="N18" s="74"/>
    </row>
    <row r="19" spans="2:14" x14ac:dyDescent="0.2">
      <c r="B19" s="16" t="s">
        <v>44</v>
      </c>
      <c r="C19" s="4">
        <v>6762830.8899999997</v>
      </c>
      <c r="D19" s="4">
        <v>0</v>
      </c>
      <c r="E19" s="4">
        <v>0</v>
      </c>
      <c r="F19" s="4">
        <v>0</v>
      </c>
      <c r="G19" s="4">
        <v>143574.5</v>
      </c>
      <c r="H19" s="4">
        <f t="shared" si="2"/>
        <v>-143574.5</v>
      </c>
      <c r="I19" s="4">
        <f t="shared" si="3"/>
        <v>6619256.3899999997</v>
      </c>
      <c r="N19" s="74"/>
    </row>
    <row r="20" spans="2:14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  <c r="N20" s="74"/>
    </row>
    <row r="21" spans="2:14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14" x14ac:dyDescent="0.2">
      <c r="B22" s="17" t="s">
        <v>47</v>
      </c>
      <c r="C22" s="71">
        <f t="shared" ref="C22:I22" si="4">+SUM(C23:C31)</f>
        <v>1165826</v>
      </c>
      <c r="D22" s="71">
        <f t="shared" si="4"/>
        <v>36443.199999999997</v>
      </c>
      <c r="E22" s="71">
        <f t="shared" si="4"/>
        <v>0</v>
      </c>
      <c r="F22" s="71">
        <f t="shared" si="4"/>
        <v>291386.11</v>
      </c>
      <c r="G22" s="71">
        <f t="shared" si="4"/>
        <v>291386.11</v>
      </c>
      <c r="H22" s="71">
        <f t="shared" si="4"/>
        <v>36443.199999999968</v>
      </c>
      <c r="I22" s="71">
        <f t="shared" si="4"/>
        <v>1202269.2</v>
      </c>
    </row>
    <row r="23" spans="2:14" x14ac:dyDescent="0.2">
      <c r="B23" s="16" t="s">
        <v>48</v>
      </c>
      <c r="C23" s="72">
        <v>560714.34</v>
      </c>
      <c r="D23" s="4">
        <v>0</v>
      </c>
      <c r="E23" s="4">
        <v>0</v>
      </c>
      <c r="F23" s="4">
        <v>0</v>
      </c>
      <c r="G23" s="4">
        <v>145518.69</v>
      </c>
      <c r="H23" s="4">
        <f t="shared" si="2"/>
        <v>-145518.69</v>
      </c>
      <c r="I23" s="4">
        <f t="shared" ref="I23:I31" si="5">+C23+H23</f>
        <v>415195.64999999997</v>
      </c>
      <c r="N23" s="74"/>
    </row>
    <row r="24" spans="2:14" x14ac:dyDescent="0.2">
      <c r="B24" s="16" t="s">
        <v>49</v>
      </c>
      <c r="C24" s="72">
        <v>103590.39999999999</v>
      </c>
      <c r="D24" s="4">
        <v>0</v>
      </c>
      <c r="E24" s="4">
        <v>0</v>
      </c>
      <c r="F24" s="4">
        <v>0</v>
      </c>
      <c r="G24" s="4">
        <v>91712.06</v>
      </c>
      <c r="H24" s="4">
        <f t="shared" si="2"/>
        <v>-91712.06</v>
      </c>
      <c r="I24" s="4">
        <f t="shared" si="5"/>
        <v>11878.339999999997</v>
      </c>
      <c r="N24" s="74"/>
    </row>
    <row r="25" spans="2:14" x14ac:dyDescent="0.2">
      <c r="B25" s="16" t="s">
        <v>50</v>
      </c>
      <c r="C25" s="72">
        <v>0</v>
      </c>
      <c r="D25" s="4">
        <v>0</v>
      </c>
      <c r="E25" s="4">
        <v>0</v>
      </c>
      <c r="F25" s="4">
        <v>4520</v>
      </c>
      <c r="G25" s="4">
        <v>0</v>
      </c>
      <c r="H25" s="4">
        <f t="shared" si="2"/>
        <v>4520</v>
      </c>
      <c r="I25" s="4">
        <f t="shared" si="5"/>
        <v>4520</v>
      </c>
      <c r="N25" s="74"/>
    </row>
    <row r="26" spans="2:14" x14ac:dyDescent="0.2">
      <c r="B26" s="16" t="s">
        <v>51</v>
      </c>
      <c r="C26" s="72">
        <v>0</v>
      </c>
      <c r="D26" s="4">
        <v>0</v>
      </c>
      <c r="E26" s="4">
        <v>0</v>
      </c>
      <c r="F26" s="4">
        <v>142095.21</v>
      </c>
      <c r="G26" s="4">
        <v>0</v>
      </c>
      <c r="H26" s="4">
        <f t="shared" si="2"/>
        <v>142095.21</v>
      </c>
      <c r="I26" s="4">
        <f t="shared" si="5"/>
        <v>142095.21</v>
      </c>
      <c r="N26" s="74"/>
    </row>
    <row r="27" spans="2:14" x14ac:dyDescent="0.2">
      <c r="B27" s="16" t="s">
        <v>52</v>
      </c>
      <c r="C27" s="72">
        <v>58351.01</v>
      </c>
      <c r="D27" s="4">
        <v>0</v>
      </c>
      <c r="E27" s="4">
        <v>0</v>
      </c>
      <c r="F27" s="4">
        <v>0</v>
      </c>
      <c r="G27" s="4">
        <v>47787.92</v>
      </c>
      <c r="H27" s="4">
        <f t="shared" si="2"/>
        <v>-47787.92</v>
      </c>
      <c r="I27" s="4">
        <f t="shared" si="5"/>
        <v>10563.090000000004</v>
      </c>
      <c r="N27" s="74"/>
    </row>
    <row r="28" spans="2:14" x14ac:dyDescent="0.2">
      <c r="B28" s="16" t="s">
        <v>53</v>
      </c>
      <c r="C28" s="72">
        <v>231600.02</v>
      </c>
      <c r="D28" s="4">
        <v>0</v>
      </c>
      <c r="E28" s="4">
        <v>0</v>
      </c>
      <c r="F28" s="4">
        <v>0</v>
      </c>
      <c r="G28" s="4">
        <v>0</v>
      </c>
      <c r="H28" s="4">
        <f t="shared" si="2"/>
        <v>0</v>
      </c>
      <c r="I28" s="4">
        <f t="shared" si="5"/>
        <v>231600.02</v>
      </c>
      <c r="N28" s="74"/>
    </row>
    <row r="29" spans="2:14" x14ac:dyDescent="0.2">
      <c r="B29" s="16" t="s">
        <v>54</v>
      </c>
      <c r="C29" s="72">
        <v>105114.01</v>
      </c>
      <c r="D29" s="4">
        <f>35983.2+460</f>
        <v>36443.199999999997</v>
      </c>
      <c r="E29" s="4">
        <v>0</v>
      </c>
      <c r="F29" s="4">
        <v>0</v>
      </c>
      <c r="G29" s="4">
        <v>6367.44</v>
      </c>
      <c r="H29" s="4">
        <f t="shared" si="2"/>
        <v>30075.759999999998</v>
      </c>
      <c r="I29" s="4">
        <f t="shared" si="5"/>
        <v>135189.76999999999</v>
      </c>
      <c r="N29" s="74"/>
    </row>
    <row r="30" spans="2:14" x14ac:dyDescent="0.2">
      <c r="B30" s="16" t="s">
        <v>55</v>
      </c>
      <c r="C30" s="72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2"/>
        <v>0</v>
      </c>
      <c r="I30" s="4">
        <f t="shared" si="5"/>
        <v>0</v>
      </c>
      <c r="N30" s="74"/>
    </row>
    <row r="31" spans="2:14" x14ac:dyDescent="0.2">
      <c r="B31" s="16" t="s">
        <v>56</v>
      </c>
      <c r="C31" s="72">
        <v>106456.22</v>
      </c>
      <c r="D31" s="4">
        <v>0</v>
      </c>
      <c r="E31" s="4">
        <v>0</v>
      </c>
      <c r="F31" s="4">
        <v>144770.9</v>
      </c>
      <c r="G31" s="4">
        <v>0</v>
      </c>
      <c r="H31" s="4">
        <f t="shared" si="2"/>
        <v>144770.9</v>
      </c>
      <c r="I31" s="4">
        <f t="shared" si="5"/>
        <v>251227.12</v>
      </c>
      <c r="N31" s="74"/>
    </row>
    <row r="32" spans="2:14" x14ac:dyDescent="0.2">
      <c r="B32" s="17" t="s">
        <v>57</v>
      </c>
      <c r="C32" s="73">
        <f t="shared" ref="C32:I32" si="6">+SUM(C33:C41)</f>
        <v>14540419.190000001</v>
      </c>
      <c r="D32" s="73">
        <f t="shared" si="6"/>
        <v>263382.15000000002</v>
      </c>
      <c r="E32" s="73">
        <f t="shared" si="6"/>
        <v>0</v>
      </c>
      <c r="F32" s="73">
        <f t="shared" si="6"/>
        <v>574679.03</v>
      </c>
      <c r="G32" s="73">
        <f t="shared" si="6"/>
        <v>617584.9</v>
      </c>
      <c r="H32" s="73">
        <f t="shared" si="6"/>
        <v>220476.27999999997</v>
      </c>
      <c r="I32" s="73">
        <f t="shared" si="6"/>
        <v>14760895.470000001</v>
      </c>
      <c r="N32" s="74"/>
    </row>
    <row r="33" spans="2:14" x14ac:dyDescent="0.2">
      <c r="B33" s="16" t="s">
        <v>58</v>
      </c>
      <c r="C33" s="72">
        <v>562203.80000000005</v>
      </c>
      <c r="D33" s="4">
        <v>0</v>
      </c>
      <c r="E33" s="4">
        <v>0</v>
      </c>
      <c r="F33" s="4">
        <v>0</v>
      </c>
      <c r="G33" s="4">
        <v>222968.41</v>
      </c>
      <c r="H33" s="4">
        <f t="shared" si="2"/>
        <v>-222968.41</v>
      </c>
      <c r="I33" s="4">
        <f t="shared" ref="I33:I41" si="7">+C33+H33</f>
        <v>339235.39</v>
      </c>
      <c r="N33" s="74"/>
    </row>
    <row r="34" spans="2:14" x14ac:dyDescent="0.2">
      <c r="B34" s="16" t="s">
        <v>59</v>
      </c>
      <c r="C34" s="72">
        <v>368275.31</v>
      </c>
      <c r="D34" s="4">
        <v>0</v>
      </c>
      <c r="E34" s="4">
        <v>0</v>
      </c>
      <c r="F34" s="4">
        <v>198939.2</v>
      </c>
      <c r="G34" s="4">
        <v>0</v>
      </c>
      <c r="H34" s="4">
        <f t="shared" si="2"/>
        <v>198939.2</v>
      </c>
      <c r="I34" s="4">
        <f t="shared" si="7"/>
        <v>567214.51</v>
      </c>
      <c r="N34" s="74"/>
    </row>
    <row r="35" spans="2:14" x14ac:dyDescent="0.2">
      <c r="B35" s="16" t="s">
        <v>60</v>
      </c>
      <c r="C35" s="72">
        <v>5169523.92</v>
      </c>
      <c r="D35" s="4">
        <v>0</v>
      </c>
      <c r="E35" s="4">
        <v>0</v>
      </c>
      <c r="F35" s="4">
        <v>373795.66</v>
      </c>
      <c r="G35" s="4">
        <v>0</v>
      </c>
      <c r="H35" s="4">
        <f t="shared" si="2"/>
        <v>373795.66</v>
      </c>
      <c r="I35" s="4">
        <f t="shared" si="7"/>
        <v>5543319.5800000001</v>
      </c>
      <c r="N35" s="74"/>
    </row>
    <row r="36" spans="2:14" x14ac:dyDescent="0.2">
      <c r="B36" s="16" t="s">
        <v>61</v>
      </c>
      <c r="C36" s="72">
        <v>308327</v>
      </c>
      <c r="D36" s="4">
        <v>0</v>
      </c>
      <c r="E36" s="4">
        <v>0</v>
      </c>
      <c r="F36" s="4">
        <v>0</v>
      </c>
      <c r="G36" s="4">
        <v>73548.490000000005</v>
      </c>
      <c r="H36" s="4">
        <f t="shared" si="2"/>
        <v>-73548.490000000005</v>
      </c>
      <c r="I36" s="4">
        <f t="shared" si="7"/>
        <v>234778.51</v>
      </c>
      <c r="N36" s="74"/>
    </row>
    <row r="37" spans="2:14" x14ac:dyDescent="0.2">
      <c r="B37" s="16" t="s">
        <v>62</v>
      </c>
      <c r="C37" s="72">
        <v>1330868.7</v>
      </c>
      <c r="D37" s="4">
        <v>0</v>
      </c>
      <c r="E37" s="4">
        <v>0</v>
      </c>
      <c r="F37" s="4">
        <v>1944.17</v>
      </c>
      <c r="G37" s="4">
        <v>42905.87</v>
      </c>
      <c r="H37" s="4">
        <f t="shared" si="2"/>
        <v>-40961.700000000004</v>
      </c>
      <c r="I37" s="4">
        <f t="shared" si="7"/>
        <v>1289907</v>
      </c>
      <c r="N37" s="74"/>
    </row>
    <row r="38" spans="2:14" x14ac:dyDescent="0.2">
      <c r="B38" s="16" t="s">
        <v>63</v>
      </c>
      <c r="C38" s="72">
        <v>974135.56</v>
      </c>
      <c r="D38" s="4">
        <v>0</v>
      </c>
      <c r="E38" s="4">
        <v>0</v>
      </c>
      <c r="F38" s="4">
        <v>0</v>
      </c>
      <c r="G38" s="4">
        <v>0</v>
      </c>
      <c r="H38" s="4">
        <f t="shared" si="2"/>
        <v>0</v>
      </c>
      <c r="I38" s="4">
        <f t="shared" si="7"/>
        <v>974135.56</v>
      </c>
      <c r="N38" s="74"/>
    </row>
    <row r="39" spans="2:14" x14ac:dyDescent="0.2">
      <c r="B39" s="16" t="s">
        <v>64</v>
      </c>
      <c r="C39" s="72">
        <v>56217</v>
      </c>
      <c r="D39" s="4">
        <v>0</v>
      </c>
      <c r="E39" s="4">
        <v>0</v>
      </c>
      <c r="F39" s="4">
        <v>0</v>
      </c>
      <c r="G39" s="4">
        <v>34138</v>
      </c>
      <c r="H39" s="4">
        <f t="shared" si="2"/>
        <v>-34138</v>
      </c>
      <c r="I39" s="4">
        <f t="shared" si="7"/>
        <v>22079</v>
      </c>
      <c r="N39" s="74"/>
    </row>
    <row r="40" spans="2:14" x14ac:dyDescent="0.2">
      <c r="B40" s="16" t="s">
        <v>65</v>
      </c>
      <c r="C40" s="72">
        <v>897543.41</v>
      </c>
      <c r="D40" s="4">
        <v>0</v>
      </c>
      <c r="E40" s="4">
        <v>0</v>
      </c>
      <c r="F40" s="4">
        <v>0</v>
      </c>
      <c r="G40" s="4">
        <v>119603.48</v>
      </c>
      <c r="H40" s="4">
        <f t="shared" si="2"/>
        <v>-119603.48</v>
      </c>
      <c r="I40" s="4">
        <f t="shared" si="7"/>
        <v>777939.93</v>
      </c>
      <c r="N40" s="74"/>
    </row>
    <row r="41" spans="2:14" x14ac:dyDescent="0.2">
      <c r="B41" s="16" t="s">
        <v>66</v>
      </c>
      <c r="C41" s="72">
        <v>4873324.49</v>
      </c>
      <c r="D41" s="4">
        <v>263382.15000000002</v>
      </c>
      <c r="E41" s="4">
        <v>0</v>
      </c>
      <c r="F41" s="4">
        <v>0</v>
      </c>
      <c r="G41" s="4">
        <v>124420.65</v>
      </c>
      <c r="H41" s="4">
        <f t="shared" si="2"/>
        <v>138961.50000000003</v>
      </c>
      <c r="I41" s="4">
        <f t="shared" si="7"/>
        <v>5012285.99</v>
      </c>
      <c r="N41" s="74"/>
    </row>
    <row r="42" spans="2:14" x14ac:dyDescent="0.2">
      <c r="B42" s="17" t="s">
        <v>67</v>
      </c>
      <c r="C42" s="71">
        <f t="shared" ref="C42:I42" si="8">+SUM(C43:C51)</f>
        <v>11019139</v>
      </c>
      <c r="D42" s="71">
        <f t="shared" si="8"/>
        <v>980000</v>
      </c>
      <c r="E42" s="71">
        <f t="shared" si="8"/>
        <v>0</v>
      </c>
      <c r="F42" s="71">
        <f t="shared" si="8"/>
        <v>0</v>
      </c>
      <c r="G42" s="71">
        <f t="shared" si="8"/>
        <v>0</v>
      </c>
      <c r="H42" s="71">
        <f t="shared" si="8"/>
        <v>980000</v>
      </c>
      <c r="I42" s="71">
        <f t="shared" si="8"/>
        <v>11999139</v>
      </c>
      <c r="N42" s="74"/>
    </row>
    <row r="43" spans="2:14" x14ac:dyDescent="0.2">
      <c r="B43" s="16" t="s">
        <v>68</v>
      </c>
      <c r="C43" s="72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2"/>
        <v>0</v>
      </c>
      <c r="I43" s="4">
        <f t="shared" ref="I43:I51" si="9">+C43+H43</f>
        <v>0</v>
      </c>
      <c r="N43" s="74"/>
    </row>
    <row r="44" spans="2:14" x14ac:dyDescent="0.2">
      <c r="B44" s="16" t="s">
        <v>69</v>
      </c>
      <c r="C44" s="72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2"/>
        <v>0</v>
      </c>
      <c r="I44" s="4">
        <f t="shared" si="9"/>
        <v>0</v>
      </c>
      <c r="N44" s="74"/>
    </row>
    <row r="45" spans="2:14" x14ac:dyDescent="0.2">
      <c r="B45" s="16" t="s">
        <v>70</v>
      </c>
      <c r="C45" s="72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2"/>
        <v>0</v>
      </c>
      <c r="I45" s="4">
        <f t="shared" si="9"/>
        <v>0</v>
      </c>
      <c r="N45" s="74"/>
    </row>
    <row r="46" spans="2:14" x14ac:dyDescent="0.2">
      <c r="B46" s="16" t="s">
        <v>71</v>
      </c>
      <c r="C46" s="72">
        <v>11019139</v>
      </c>
      <c r="D46" s="4">
        <v>980000</v>
      </c>
      <c r="E46" s="4">
        <v>0</v>
      </c>
      <c r="F46" s="4">
        <v>0</v>
      </c>
      <c r="G46" s="4">
        <v>0</v>
      </c>
      <c r="H46" s="4">
        <f t="shared" si="2"/>
        <v>980000</v>
      </c>
      <c r="I46" s="4">
        <f t="shared" si="9"/>
        <v>11999139</v>
      </c>
      <c r="N46" s="74"/>
    </row>
    <row r="47" spans="2:14" x14ac:dyDescent="0.2">
      <c r="B47" s="16" t="s">
        <v>72</v>
      </c>
      <c r="C47" s="72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2"/>
        <v>0</v>
      </c>
      <c r="I47" s="4">
        <f t="shared" si="9"/>
        <v>0</v>
      </c>
      <c r="N47" s="74"/>
    </row>
    <row r="48" spans="2:14" x14ac:dyDescent="0.2">
      <c r="B48" s="16" t="s">
        <v>73</v>
      </c>
      <c r="C48" s="72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2"/>
        <v>0</v>
      </c>
      <c r="I48" s="4">
        <f t="shared" si="9"/>
        <v>0</v>
      </c>
      <c r="N48" s="74"/>
    </row>
    <row r="49" spans="2:14" x14ac:dyDescent="0.2">
      <c r="B49" s="16" t="s">
        <v>74</v>
      </c>
      <c r="C49" s="72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2"/>
        <v>0</v>
      </c>
      <c r="I49" s="4">
        <f t="shared" si="9"/>
        <v>0</v>
      </c>
      <c r="N49" s="74"/>
    </row>
    <row r="50" spans="2:14" x14ac:dyDescent="0.2">
      <c r="B50" s="16" t="s">
        <v>75</v>
      </c>
      <c r="C50" s="72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2"/>
        <v>0</v>
      </c>
      <c r="I50" s="4">
        <f t="shared" si="9"/>
        <v>0</v>
      </c>
      <c r="N50" s="74"/>
    </row>
    <row r="51" spans="2:14" x14ac:dyDescent="0.2">
      <c r="B51" s="16" t="s">
        <v>76</v>
      </c>
      <c r="C51" s="72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2"/>
        <v>0</v>
      </c>
      <c r="I51" s="4">
        <f t="shared" si="9"/>
        <v>0</v>
      </c>
      <c r="N51" s="74"/>
    </row>
    <row r="52" spans="2:14" x14ac:dyDescent="0.2">
      <c r="B52" s="17" t="s">
        <v>77</v>
      </c>
      <c r="C52" s="71">
        <f t="shared" ref="C52:I52" si="10">+SUM(C53:C61)</f>
        <v>0</v>
      </c>
      <c r="D52" s="71">
        <f t="shared" si="10"/>
        <v>2151282.5</v>
      </c>
      <c r="E52" s="71">
        <f t="shared" si="10"/>
        <v>0</v>
      </c>
      <c r="F52" s="71">
        <f t="shared" si="10"/>
        <v>42905.87</v>
      </c>
      <c r="G52" s="71">
        <f t="shared" si="10"/>
        <v>0</v>
      </c>
      <c r="H52" s="71">
        <f t="shared" si="10"/>
        <v>2194188.37</v>
      </c>
      <c r="I52" s="71">
        <f t="shared" si="10"/>
        <v>2194188.37</v>
      </c>
      <c r="N52" s="74"/>
    </row>
    <row r="53" spans="2:14" x14ac:dyDescent="0.2">
      <c r="B53" s="16" t="s">
        <v>78</v>
      </c>
      <c r="C53" s="72">
        <v>0</v>
      </c>
      <c r="D53" s="4">
        <v>0</v>
      </c>
      <c r="E53" s="4">
        <v>0</v>
      </c>
      <c r="F53" s="4">
        <v>42905.87</v>
      </c>
      <c r="G53" s="4">
        <v>0</v>
      </c>
      <c r="H53" s="4">
        <f t="shared" si="2"/>
        <v>42905.87</v>
      </c>
      <c r="I53" s="4">
        <f t="shared" ref="I53:I61" si="11">+C53+H53</f>
        <v>42905.87</v>
      </c>
      <c r="N53" s="74"/>
    </row>
    <row r="54" spans="2:14" x14ac:dyDescent="0.2">
      <c r="B54" s="16" t="s">
        <v>79</v>
      </c>
      <c r="C54" s="72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2"/>
        <v>0</v>
      </c>
      <c r="I54" s="4">
        <f t="shared" si="11"/>
        <v>0</v>
      </c>
      <c r="N54" s="74"/>
    </row>
    <row r="55" spans="2:14" x14ac:dyDescent="0.2">
      <c r="B55" s="16" t="s">
        <v>80</v>
      </c>
      <c r="C55" s="72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2"/>
        <v>0</v>
      </c>
      <c r="I55" s="4">
        <f t="shared" si="11"/>
        <v>0</v>
      </c>
      <c r="N55" s="74"/>
    </row>
    <row r="56" spans="2:14" x14ac:dyDescent="0.2">
      <c r="B56" s="16" t="s">
        <v>81</v>
      </c>
      <c r="C56" s="72">
        <v>0</v>
      </c>
      <c r="D56" s="4">
        <v>2151282.5</v>
      </c>
      <c r="E56" s="4">
        <v>0</v>
      </c>
      <c r="F56" s="4">
        <v>0</v>
      </c>
      <c r="G56" s="4">
        <v>0</v>
      </c>
      <c r="H56" s="4">
        <f t="shared" si="2"/>
        <v>2151282.5</v>
      </c>
      <c r="I56" s="4">
        <f t="shared" si="11"/>
        <v>2151282.5</v>
      </c>
      <c r="N56" s="74"/>
    </row>
    <row r="57" spans="2:14" x14ac:dyDescent="0.2">
      <c r="B57" s="16" t="s">
        <v>82</v>
      </c>
      <c r="C57" s="72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2"/>
        <v>0</v>
      </c>
      <c r="I57" s="4">
        <f t="shared" si="11"/>
        <v>0</v>
      </c>
      <c r="N57" s="74"/>
    </row>
    <row r="58" spans="2:14" x14ac:dyDescent="0.2">
      <c r="B58" s="16" t="s">
        <v>83</v>
      </c>
      <c r="C58" s="72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2"/>
        <v>0</v>
      </c>
      <c r="I58" s="4">
        <f t="shared" si="11"/>
        <v>0</v>
      </c>
      <c r="N58" s="74"/>
    </row>
    <row r="59" spans="2:14" x14ac:dyDescent="0.2">
      <c r="B59" s="16" t="s">
        <v>84</v>
      </c>
      <c r="C59" s="72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2"/>
        <v>0</v>
      </c>
      <c r="I59" s="4">
        <f t="shared" si="11"/>
        <v>0</v>
      </c>
      <c r="N59" s="74"/>
    </row>
    <row r="60" spans="2:14" x14ac:dyDescent="0.2">
      <c r="B60" s="16" t="s">
        <v>85</v>
      </c>
      <c r="C60" s="72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2"/>
        <v>0</v>
      </c>
      <c r="I60" s="4">
        <f t="shared" si="11"/>
        <v>0</v>
      </c>
      <c r="N60" s="74"/>
    </row>
    <row r="61" spans="2:14" x14ac:dyDescent="0.2">
      <c r="B61" s="16" t="s">
        <v>86</v>
      </c>
      <c r="C61" s="72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2"/>
        <v>0</v>
      </c>
      <c r="I61" s="4">
        <f t="shared" si="11"/>
        <v>0</v>
      </c>
      <c r="N61" s="74"/>
    </row>
    <row r="62" spans="2:14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N62" s="74"/>
    </row>
    <row r="63" spans="2:14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f t="shared" ref="I63:I65" si="12">+C63+H63</f>
        <v>0</v>
      </c>
      <c r="N63" s="74"/>
    </row>
    <row r="64" spans="2:14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f t="shared" si="12"/>
        <v>0</v>
      </c>
      <c r="N64" s="74"/>
    </row>
    <row r="65" spans="2:14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f t="shared" si="12"/>
        <v>0</v>
      </c>
      <c r="N65" s="74"/>
    </row>
    <row r="66" spans="2:14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N66" s="74"/>
    </row>
    <row r="67" spans="2:14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f t="shared" ref="I67:I73" si="13">+C67+H67</f>
        <v>0</v>
      </c>
      <c r="N67" s="74"/>
    </row>
    <row r="68" spans="2:14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f t="shared" si="13"/>
        <v>0</v>
      </c>
      <c r="N68" s="74"/>
    </row>
    <row r="69" spans="2:14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f t="shared" si="13"/>
        <v>0</v>
      </c>
      <c r="N69" s="74"/>
    </row>
    <row r="70" spans="2:14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f t="shared" si="13"/>
        <v>0</v>
      </c>
      <c r="N70" s="74"/>
    </row>
    <row r="71" spans="2:14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f t="shared" si="13"/>
        <v>0</v>
      </c>
      <c r="N71" s="74"/>
    </row>
    <row r="72" spans="2:14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f t="shared" si="13"/>
        <v>0</v>
      </c>
      <c r="N72" s="74"/>
    </row>
    <row r="73" spans="2:14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f t="shared" si="13"/>
        <v>0</v>
      </c>
      <c r="N73" s="74"/>
    </row>
    <row r="74" spans="2:14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N74" s="74"/>
    </row>
    <row r="75" spans="2:14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f t="shared" ref="I75:I77" si="14">+C75+H75</f>
        <v>0</v>
      </c>
      <c r="N75" s="74"/>
    </row>
    <row r="76" spans="2:14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f t="shared" si="14"/>
        <v>0</v>
      </c>
      <c r="N76" s="74"/>
    </row>
    <row r="77" spans="2:14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f t="shared" si="14"/>
        <v>0</v>
      </c>
      <c r="N77" s="74"/>
    </row>
    <row r="78" spans="2:14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N78" s="74"/>
    </row>
    <row r="79" spans="2:14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N79" s="74"/>
    </row>
    <row r="80" spans="2:14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N80" s="74"/>
    </row>
    <row r="81" spans="2:14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N81" s="74"/>
    </row>
    <row r="82" spans="2:14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N82" s="74"/>
    </row>
    <row r="83" spans="2:14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N83" s="74"/>
    </row>
    <row r="84" spans="2:14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N84" s="74"/>
    </row>
    <row r="85" spans="2:14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N85" s="74"/>
    </row>
    <row r="86" spans="2:14" x14ac:dyDescent="0.2">
      <c r="B86" s="10"/>
      <c r="C86" s="4"/>
      <c r="D86" s="4"/>
      <c r="E86" s="4"/>
      <c r="F86" s="4"/>
      <c r="G86" s="4"/>
      <c r="H86" s="4"/>
      <c r="I86" s="4"/>
      <c r="N86" s="74"/>
    </row>
    <row r="87" spans="2:14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N87" s="74"/>
    </row>
    <row r="88" spans="2:14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N88" s="74"/>
    </row>
    <row r="89" spans="2:14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N89" s="74"/>
    </row>
    <row r="90" spans="2:14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N90" s="74"/>
    </row>
    <row r="91" spans="2:14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N91" s="74"/>
    </row>
    <row r="92" spans="2:14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N92" s="74"/>
    </row>
    <row r="93" spans="2:14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N93" s="74"/>
    </row>
    <row r="94" spans="2:14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N94" s="74"/>
    </row>
    <row r="95" spans="2:14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N95" s="74"/>
    </row>
    <row r="96" spans="2:14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N96" s="74"/>
    </row>
    <row r="97" spans="2:14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N97" s="74"/>
    </row>
    <row r="98" spans="2:14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N98" s="74"/>
    </row>
    <row r="99" spans="2:14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N99" s="74"/>
    </row>
    <row r="100" spans="2:14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N100" s="74"/>
    </row>
    <row r="101" spans="2:14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N101" s="74"/>
    </row>
    <row r="102" spans="2:14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N102" s="74"/>
    </row>
    <row r="103" spans="2:14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N103" s="74"/>
    </row>
    <row r="104" spans="2:14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N104" s="74"/>
    </row>
    <row r="105" spans="2:14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N105" s="74"/>
    </row>
    <row r="106" spans="2:14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N106" s="74"/>
    </row>
    <row r="107" spans="2:14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N107" s="74"/>
    </row>
    <row r="108" spans="2:14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N108" s="74"/>
    </row>
    <row r="109" spans="2:14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N109" s="74"/>
    </row>
    <row r="110" spans="2:14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N110" s="74"/>
    </row>
    <row r="111" spans="2:14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N111" s="74"/>
    </row>
    <row r="112" spans="2:14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N112" s="74"/>
    </row>
    <row r="113" spans="2:14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N113" s="74"/>
    </row>
    <row r="114" spans="2:14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N114" s="74"/>
    </row>
    <row r="115" spans="2:14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N115" s="74"/>
    </row>
    <row r="116" spans="2:14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N116" s="74"/>
    </row>
    <row r="117" spans="2:14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N117" s="74"/>
    </row>
    <row r="118" spans="2:14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N118" s="74"/>
    </row>
    <row r="119" spans="2:14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N119" s="74"/>
    </row>
    <row r="120" spans="2:14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N120" s="74"/>
    </row>
    <row r="121" spans="2:14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14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14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14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14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14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14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14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67870907.189999998</v>
      </c>
      <c r="D161" s="6">
        <f t="shared" ref="D161:H161" si="15">+D13+D87</f>
        <v>3431107.85</v>
      </c>
      <c r="E161" s="6">
        <f t="shared" si="15"/>
        <v>0</v>
      </c>
      <c r="F161" s="6">
        <f t="shared" si="15"/>
        <v>1052545.51</v>
      </c>
      <c r="G161" s="6">
        <f t="shared" si="15"/>
        <v>1052545.51</v>
      </c>
      <c r="H161" s="6">
        <f t="shared" si="15"/>
        <v>3431107.85</v>
      </c>
      <c r="I161" s="6">
        <f>+I13+I87</f>
        <v>71302015.040000007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tabSelected="1" workbookViewId="0">
      <selection activeCell="F12" sqref="F1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5.28515625" style="1" customWidth="1"/>
    <col min="6" max="6" width="16.28515625" style="1" customWidth="1"/>
    <col min="7" max="16384" width="12" style="1"/>
  </cols>
  <sheetData>
    <row r="1" spans="1:6" x14ac:dyDescent="0.2">
      <c r="B1" s="78" t="str">
        <f>'Notas de Disciplina Financiera'!A1</f>
        <v>INSTITUTO MUNICIPAL DE LAS MUJERES</v>
      </c>
      <c r="C1" s="78"/>
      <c r="D1" s="78"/>
      <c r="E1" s="40" t="s">
        <v>0</v>
      </c>
      <c r="F1" s="41">
        <f>'Notas de Disciplina Financiera'!D1</f>
        <v>2025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01/01/2025 AL 31/12/2025</v>
      </c>
      <c r="C3" s="78"/>
      <c r="D3" s="78"/>
      <c r="E3" s="40" t="s">
        <v>4</v>
      </c>
      <c r="F3" s="41">
        <f>'Notas de Disciplina Financiera'!D3</f>
        <v>4</v>
      </c>
    </row>
    <row r="5" spans="1:6" ht="10.8" thickBot="1" x14ac:dyDescent="0.25">
      <c r="C5" s="43" t="s">
        <v>113</v>
      </c>
    </row>
    <row r="6" spans="1:6" x14ac:dyDescent="0.2">
      <c r="B6" s="87" t="str">
        <f>B1</f>
        <v>INSTITUTO MUNICIPAL DE LAS MUJERES</v>
      </c>
      <c r="C6" s="88"/>
      <c r="D6" s="88"/>
      <c r="E6" s="88"/>
      <c r="F6" s="89"/>
    </row>
    <row r="7" spans="1:6" x14ac:dyDescent="0.2">
      <c r="B7" s="90" t="s">
        <v>114</v>
      </c>
      <c r="C7" s="91"/>
      <c r="D7" s="91"/>
      <c r="E7" s="91"/>
      <c r="F7" s="92"/>
    </row>
    <row r="8" spans="1:6" x14ac:dyDescent="0.2">
      <c r="B8" s="93" t="s">
        <v>151</v>
      </c>
      <c r="C8" s="94"/>
      <c r="D8" s="94"/>
      <c r="E8" s="94"/>
      <c r="F8" s="95"/>
    </row>
    <row r="9" spans="1:6" ht="20.399999999999999" x14ac:dyDescent="0.2">
      <c r="B9" s="85" t="s">
        <v>115</v>
      </c>
      <c r="C9" s="86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5"/>
      <c r="C10" s="86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58688032.229999997</v>
      </c>
      <c r="E11" s="54">
        <f t="shared" ref="E11:F11" si="0">SUM(E12:E20)</f>
        <v>56532666.649999999</v>
      </c>
      <c r="F11" s="55">
        <f t="shared" si="0"/>
        <v>2155365.5800000038</v>
      </c>
    </row>
    <row r="12" spans="1:6" x14ac:dyDescent="0.2">
      <c r="B12" s="56">
        <v>1000</v>
      </c>
      <c r="C12" s="57" t="s">
        <v>124</v>
      </c>
      <c r="D12" s="58">
        <v>37288845.240000002</v>
      </c>
      <c r="E12" s="58">
        <v>35453651.609999999</v>
      </c>
      <c r="F12" s="59">
        <f>+D12-E12</f>
        <v>1835193.6300000027</v>
      </c>
    </row>
    <row r="13" spans="1:6" x14ac:dyDescent="0.2">
      <c r="B13" s="56">
        <v>2000</v>
      </c>
      <c r="C13" s="57" t="s">
        <v>125</v>
      </c>
      <c r="D13" s="58">
        <v>1104854.51</v>
      </c>
      <c r="E13" s="58">
        <v>1092295.8500000001</v>
      </c>
      <c r="F13" s="59">
        <f t="shared" ref="F13:F16" si="1">+D13-E13</f>
        <v>12558.659999999916</v>
      </c>
    </row>
    <row r="14" spans="1:6" x14ac:dyDescent="0.2">
      <c r="B14" s="56">
        <v>3000</v>
      </c>
      <c r="C14" s="57" t="s">
        <v>126</v>
      </c>
      <c r="D14" s="58">
        <v>11108551.23</v>
      </c>
      <c r="E14" s="58">
        <v>10800937.939999999</v>
      </c>
      <c r="F14" s="59">
        <f t="shared" si="1"/>
        <v>307613.29000000097</v>
      </c>
    </row>
    <row r="15" spans="1:6" x14ac:dyDescent="0.2">
      <c r="B15" s="56">
        <v>4000</v>
      </c>
      <c r="C15" s="57" t="s">
        <v>127</v>
      </c>
      <c r="D15" s="58">
        <v>9142875.379999999</v>
      </c>
      <c r="E15" s="58">
        <v>9142875.379999999</v>
      </c>
      <c r="F15" s="59">
        <f t="shared" si="1"/>
        <v>0</v>
      </c>
    </row>
    <row r="16" spans="1:6" x14ac:dyDescent="0.2">
      <c r="B16" s="56">
        <v>5000</v>
      </c>
      <c r="C16" s="57" t="s">
        <v>128</v>
      </c>
      <c r="D16" s="58">
        <v>42905.87</v>
      </c>
      <c r="E16" s="58">
        <v>42905.87</v>
      </c>
      <c r="F16" s="59">
        <f t="shared" si="1"/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0.8" thickBot="1" x14ac:dyDescent="0.25">
      <c r="B31" s="48"/>
      <c r="C31" s="49" t="s">
        <v>36</v>
      </c>
      <c r="D31" s="50">
        <f>D11+D21</f>
        <v>58688032.229999997</v>
      </c>
      <c r="E31" s="50">
        <f t="shared" ref="E31:F31" si="3">E11+E21</f>
        <v>56532666.649999999</v>
      </c>
      <c r="F31" s="51">
        <f t="shared" si="3"/>
        <v>2155365.5800000038</v>
      </c>
    </row>
    <row r="33" spans="3:3" x14ac:dyDescent="0.2">
      <c r="C33" s="70" t="s">
        <v>134</v>
      </c>
    </row>
    <row r="34" spans="3:3" x14ac:dyDescent="0.2">
      <c r="C34" s="69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5"/>
  <sheetViews>
    <sheetView showGridLines="0" workbookViewId="0">
      <selection activeCell="C12" sqref="C1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8" t="str">
        <f>'Notas de Disciplina Financiera'!A1</f>
        <v>INSTITUTO MUNICIPAL DE LAS MUJERES</v>
      </c>
      <c r="C1" s="78"/>
      <c r="D1" s="78"/>
      <c r="E1" s="40" t="s">
        <v>0</v>
      </c>
      <c r="F1" s="41">
        <f>'Notas de Disciplina Financiera'!D1</f>
        <v>2025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01/01/2025 AL 31/12/2025</v>
      </c>
      <c r="C3" s="78"/>
      <c r="D3" s="78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2" spans="1:6" x14ac:dyDescent="0.2">
      <c r="C12" s="1" t="s">
        <v>150</v>
      </c>
    </row>
    <row r="14" spans="1:6" x14ac:dyDescent="0.2">
      <c r="C14" s="70" t="s">
        <v>140</v>
      </c>
    </row>
    <row r="15" spans="1:6" x14ac:dyDescent="0.2">
      <c r="C15" s="69" t="s">
        <v>141</v>
      </c>
    </row>
  </sheetData>
  <mergeCells count="3">
    <mergeCell ref="B1:D1"/>
    <mergeCell ref="B2:D2"/>
    <mergeCell ref="B3:D3"/>
  </mergeCells>
  <hyperlinks>
    <hyperlink ref="C14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11" sqref="C1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8" t="str">
        <f>'Notas de Disciplina Financiera'!A1</f>
        <v>INSTITUTO MUNICIPAL DE LAS MUJERES</v>
      </c>
      <c r="C1" s="78"/>
      <c r="D1" s="78"/>
      <c r="E1" s="40" t="s">
        <v>0</v>
      </c>
      <c r="F1" s="41">
        <f>'Notas de Disciplina Financiera'!D1</f>
        <v>2025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01/01/2025 AL 31/12/2025</v>
      </c>
      <c r="C3" s="78"/>
      <c r="D3" s="78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1" spans="1:6" x14ac:dyDescent="0.2">
      <c r="C11" s="1" t="s">
        <v>150</v>
      </c>
    </row>
    <row r="13" spans="1:6" x14ac:dyDescent="0.2">
      <c r="C13" s="70" t="s">
        <v>145</v>
      </c>
    </row>
    <row r="14" spans="1:6" x14ac:dyDescent="0.2">
      <c r="C14" s="69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workbookViewId="0">
      <selection activeCell="B3" sqref="B3:D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8" t="str">
        <f>'Notas de Disciplina Financiera'!A1</f>
        <v>INSTITUTO MUNICIPAL DE LAS MUJERES</v>
      </c>
      <c r="C1" s="78"/>
      <c r="D1" s="78"/>
      <c r="E1" s="40" t="s">
        <v>0</v>
      </c>
      <c r="F1" s="41">
        <f>'Notas de Disciplina Financiera'!D1</f>
        <v>2025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01/01/2025 AL 31/12/2025</v>
      </c>
      <c r="C3" s="78"/>
      <c r="D3" s="78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10" spans="1:6" x14ac:dyDescent="0.2">
      <c r="C10" s="1" t="s">
        <v>150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0c865bf4-0f22-4e4d-b041-7b0c1657e5a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INSTITUTO MUNICIPAL MUJER IMM</cp:lastModifiedBy>
  <cp:revision/>
  <dcterms:created xsi:type="dcterms:W3CDTF">2024-03-15T21:50:03Z</dcterms:created>
  <dcterms:modified xsi:type="dcterms:W3CDTF">2026-01-12T22:09:13Z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